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SOLVER_LinProg" sheetId="1" r:id="rId1"/>
  </sheets>
  <externalReferences>
    <externalReference r:id="rId2"/>
  </externalReferences>
  <definedNames>
    <definedName name="solver_adj" localSheetId="0" hidden="1">SOLVER_LinProg!$M$29:$N$29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SOLVER_LinProg!$O$30</definedName>
    <definedName name="solver_lhs2" localSheetId="0" hidden="1">SOLVER_LinProg!$O$31</definedName>
    <definedName name="solver_lhs3" localSheetId="0" hidden="1">SOLVER_LinProg!$O$32</definedName>
    <definedName name="solver_lhs4" localSheetId="0" hidden="1">SOLVER_LinProg!$M$29</definedName>
    <definedName name="solver_lhs5" localSheetId="0" hidden="1">SOLVER_LinProg!$O$29</definedName>
    <definedName name="solver_lhs6" localSheetId="0" hidden="1">SOLVER_LinProg!$N$29</definedName>
    <definedName name="solver_lhs7" localSheetId="0" hidden="1">SOLVER_LinProg!$M$29</definedName>
    <definedName name="solver_lhs8" localSheetId="0" hidden="1">SOLVER_LinProg!$N$29</definedName>
    <definedName name="solver_lin" localSheetId="0" hidden="1">2</definedName>
    <definedName name="solver_neg" localSheetId="0" hidden="1">2</definedName>
    <definedName name="solver_num" localSheetId="0" hidden="1">8</definedName>
    <definedName name="solver_nwt" localSheetId="0" hidden="1">1</definedName>
    <definedName name="solver_opt" localSheetId="0" hidden="1">SOLVER_LinProg!$O$33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el5" localSheetId="0" hidden="1">3</definedName>
    <definedName name="solver_rel6" localSheetId="0" hidden="1">1</definedName>
    <definedName name="solver_rel7" localSheetId="0" hidden="1">3</definedName>
    <definedName name="solver_rel8" localSheetId="0" hidden="1">3</definedName>
    <definedName name="solver_rhs1" localSheetId="0" hidden="1">SOLVER_LinProg!$P$30</definedName>
    <definedName name="solver_rhs2" localSheetId="0" hidden="1">SOLVER_LinProg!$P$31</definedName>
    <definedName name="solver_rhs3" localSheetId="0" hidden="1">SOLVER_LinProg!$P$32</definedName>
    <definedName name="solver_rhs4" localSheetId="0" hidden="1">2*SOLVER_LinProg!$N$29</definedName>
    <definedName name="solver_rhs5" localSheetId="0" hidden="1">SOLVER_LinProg!$K$21</definedName>
    <definedName name="solver_rhs6" localSheetId="0" hidden="1">2*SOLVER_LinProg!$M$29</definedName>
    <definedName name="solver_rhs7" localSheetId="0" hidden="1">0</definedName>
    <definedName name="solver_rhs8" localSheetId="0" hidden="1">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24519"/>
</workbook>
</file>

<file path=xl/calcChain.xml><?xml version="1.0" encoding="utf-8"?>
<calcChain xmlns="http://schemas.openxmlformats.org/spreadsheetml/2006/main">
  <c r="A2" i="1"/>
  <c r="D9"/>
  <c r="H19"/>
  <c r="M33" s="1"/>
  <c r="O33" s="1"/>
  <c r="I19"/>
  <c r="K21"/>
  <c r="H24"/>
  <c r="I24"/>
  <c r="K24"/>
  <c r="H25"/>
  <c r="M31" s="1"/>
  <c r="O31" s="1"/>
  <c r="I25"/>
  <c r="K25"/>
  <c r="H26"/>
  <c r="I26"/>
  <c r="K26"/>
  <c r="O29"/>
  <c r="M30"/>
  <c r="N30"/>
  <c r="O30" s="1"/>
  <c r="P30"/>
  <c r="N31"/>
  <c r="P31"/>
  <c r="M32"/>
  <c r="N32"/>
  <c r="O32" s="1"/>
  <c r="P32"/>
  <c r="N33"/>
  <c r="Q36"/>
  <c r="Q38"/>
  <c r="Q40"/>
  <c r="Q42"/>
  <c r="Q44"/>
  <c r="Q46"/>
</calcChain>
</file>

<file path=xl/sharedStrings.xml><?xml version="1.0" encoding="utf-8"?>
<sst xmlns="http://schemas.openxmlformats.org/spreadsheetml/2006/main" count="44" uniqueCount="35">
  <si>
    <t>Y</t>
  </si>
  <si>
    <t>X</t>
  </si>
  <si>
    <t>For LP Chart</t>
  </si>
  <si>
    <t>Production Costs</t>
  </si>
  <si>
    <t>Assembly</t>
  </si>
  <si>
    <t>Circuitry</t>
  </si>
  <si>
    <t>Plating</t>
  </si>
  <si>
    <t>Units</t>
  </si>
  <si>
    <t>Stocks</t>
  </si>
  <si>
    <t>Total</t>
  </si>
  <si>
    <t>Cost Schedule</t>
  </si>
  <si>
    <t>≤</t>
  </si>
  <si>
    <t>assembly</t>
  </si>
  <si>
    <t>circuitry</t>
  </si>
  <si>
    <t>plating</t>
  </si>
  <si>
    <t>ratio of Y to X</t>
  </si>
  <si>
    <t>ratio of X to Y</t>
  </si>
  <si>
    <t>≥</t>
  </si>
  <si>
    <t>minimum sales</t>
  </si>
  <si>
    <t>Subject to:</t>
  </si>
  <si>
    <t>minimise Z =</t>
  </si>
  <si>
    <t>Objective Function</t>
  </si>
  <si>
    <t>Solutions</t>
  </si>
  <si>
    <t>Ratio of X to Y or Y to X</t>
  </si>
  <si>
    <t>Current weekly sales of car alarms (Y)</t>
  </si>
  <si>
    <t>Current weekly sales of home alarms (X)</t>
  </si>
  <si>
    <t>Minimum weekly alarm requirement</t>
  </si>
  <si>
    <t>Totals available each week</t>
  </si>
  <si>
    <t>Unit Costs (£)</t>
  </si>
  <si>
    <t>Assembly (mins)</t>
  </si>
  <si>
    <t>Circuitry (units)</t>
  </si>
  <si>
    <t>Plating (feet)</t>
  </si>
  <si>
    <t>Type</t>
  </si>
  <si>
    <t>Input Section</t>
  </si>
  <si>
    <t>SOLVER and Linear Programming</t>
  </si>
</sst>
</file>

<file path=xl/styles.xml><?xml version="1.0" encoding="utf-8"?>
<styleSheet xmlns="http://schemas.openxmlformats.org/spreadsheetml/2006/main">
  <numFmts count="1">
    <numFmt numFmtId="164" formatCode="0&quot; : 1&quot;"/>
  </numFmts>
  <fonts count="5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</cellStyleXfs>
  <cellXfs count="11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/>
    <xf numFmtId="4" fontId="3" fillId="0" borderId="2" xfId="0" applyNumberFormat="1" applyFont="1" applyBorder="1"/>
    <xf numFmtId="4" fontId="0" fillId="0" borderId="0" xfId="0" applyNumberFormat="1"/>
    <xf numFmtId="0" fontId="4" fillId="0" borderId="0" xfId="0" applyFont="1"/>
    <xf numFmtId="0" fontId="2" fillId="3" borderId="1" xfId="2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3" xfId="0" applyBorder="1" applyAlignment="1">
      <alignment horizontal="right"/>
    </xf>
    <xf numFmtId="0" fontId="1" fillId="2" borderId="1" xfId="1"/>
  </cellXfs>
  <cellStyles count="3">
    <cellStyle name="Calculation" xfId="2" builtinId="22"/>
    <cellStyle name="Input" xfId="1" builtinId="20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GB"/>
            </a:pPr>
            <a:r>
              <a:rPr lang="en-GB"/>
              <a:t>Linear Programming Chart: cost minimisation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SOLVER_LinProg!$Q$36</c:f>
              <c:strCache>
                <c:ptCount val="1"/>
                <c:pt idx="0">
                  <c:v>minimum sales</c:v>
                </c:pt>
              </c:strCache>
            </c:strRef>
          </c:tx>
          <c:spPr>
            <a:ln w="15875"/>
          </c:spPr>
          <c:xVal>
            <c:numRef>
              <c:f>SOLVER_LinProg!$R$36:$S$36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xVal>
          <c:yVal>
            <c:numRef>
              <c:f>SOLVER_LinProg!$R$37:$S$37</c:f>
              <c:numCache>
                <c:formatCode>General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yVal>
        </c:ser>
        <c:ser>
          <c:idx val="1"/>
          <c:order val="1"/>
          <c:tx>
            <c:strRef>
              <c:f>SOLVER_LinProg!$Q$38</c:f>
              <c:strCache>
                <c:ptCount val="1"/>
                <c:pt idx="0">
                  <c:v>ratio of X to Y</c:v>
                </c:pt>
              </c:strCache>
            </c:strRef>
          </c:tx>
          <c:spPr>
            <a:ln w="15875"/>
          </c:spPr>
          <c:xVal>
            <c:numRef>
              <c:f>SOLVER_LinProg!$R$38:$R$39</c:f>
              <c:numCache>
                <c:formatCode>General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xVal>
          <c:yVal>
            <c:numRef>
              <c:f>SOLVER_LinProg!$S$38:$S$39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yVal>
        </c:ser>
        <c:ser>
          <c:idx val="2"/>
          <c:order val="2"/>
          <c:tx>
            <c:strRef>
              <c:f>SOLVER_LinProg!$Q$40</c:f>
              <c:strCache>
                <c:ptCount val="1"/>
                <c:pt idx="0">
                  <c:v>ratio of Y to X</c:v>
                </c:pt>
              </c:strCache>
            </c:strRef>
          </c:tx>
          <c:spPr>
            <a:ln w="15875"/>
          </c:spPr>
          <c:xVal>
            <c:numRef>
              <c:f>SOLVER_LinProg!$R$40:$R$41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xVal>
          <c:yVal>
            <c:numRef>
              <c:f>SOLVER_LinProg!$S$40:$S$41</c:f>
              <c:numCache>
                <c:formatCode>General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</c:ser>
        <c:ser>
          <c:idx val="3"/>
          <c:order val="3"/>
          <c:tx>
            <c:strRef>
              <c:f>SOLVER_LinProg!$Q$42</c:f>
              <c:strCache>
                <c:ptCount val="1"/>
                <c:pt idx="0">
                  <c:v>plating</c:v>
                </c:pt>
              </c:strCache>
            </c:strRef>
          </c:tx>
          <c:spPr>
            <a:ln w="15875"/>
          </c:spPr>
          <c:xVal>
            <c:numRef>
              <c:f>SOLVER_LinProg!$R$42:$R$43</c:f>
              <c:numCache>
                <c:formatCode>General</c:formatCode>
                <c:ptCount val="2"/>
                <c:pt idx="0">
                  <c:v>0</c:v>
                </c:pt>
                <c:pt idx="1">
                  <c:v>140</c:v>
                </c:pt>
              </c:numCache>
            </c:numRef>
          </c:xVal>
          <c:yVal>
            <c:numRef>
              <c:f>SOLVER_LinProg!$S$42:$S$43</c:f>
              <c:numCache>
                <c:formatCode>General</c:formatCode>
                <c:ptCount val="2"/>
                <c:pt idx="0">
                  <c:v>210</c:v>
                </c:pt>
                <c:pt idx="1">
                  <c:v>0</c:v>
                </c:pt>
              </c:numCache>
            </c:numRef>
          </c:yVal>
        </c:ser>
        <c:ser>
          <c:idx val="4"/>
          <c:order val="4"/>
          <c:tx>
            <c:strRef>
              <c:f>SOLVER_LinProg!$Q$44</c:f>
              <c:strCache>
                <c:ptCount val="1"/>
                <c:pt idx="0">
                  <c:v>circuitry</c:v>
                </c:pt>
              </c:strCache>
            </c:strRef>
          </c:tx>
          <c:spPr>
            <a:ln w="15875"/>
          </c:spPr>
          <c:xVal>
            <c:numRef>
              <c:f>SOLVER_LinProg!$R$44:$R$45</c:f>
              <c:numCache>
                <c:formatCode>General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xVal>
          <c:yVal>
            <c:numRef>
              <c:f>SOLVER_LinProg!$S$44:$S$45</c:f>
              <c:numCache>
                <c:formatCode>General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yVal>
        </c:ser>
        <c:ser>
          <c:idx val="5"/>
          <c:order val="5"/>
          <c:tx>
            <c:strRef>
              <c:f>SOLVER_LinProg!$Q$46</c:f>
              <c:strCache>
                <c:ptCount val="1"/>
                <c:pt idx="0">
                  <c:v>assembly</c:v>
                </c:pt>
              </c:strCache>
            </c:strRef>
          </c:tx>
          <c:spPr>
            <a:ln w="15875"/>
          </c:spPr>
          <c:xVal>
            <c:numRef>
              <c:f>SOLVER_LinProg!$R$46:$R$47</c:f>
              <c:numCache>
                <c:formatCode>General</c:formatCode>
                <c:ptCount val="2"/>
                <c:pt idx="0">
                  <c:v>0</c:v>
                </c:pt>
                <c:pt idx="1">
                  <c:v>102</c:v>
                </c:pt>
              </c:numCache>
            </c:numRef>
          </c:xVal>
          <c:yVal>
            <c:numRef>
              <c:f>SOLVER_LinProg!$S$46:$S$47</c:f>
              <c:numCache>
                <c:formatCode>General</c:formatCode>
                <c:ptCount val="2"/>
                <c:pt idx="0">
                  <c:v>255</c:v>
                </c:pt>
                <c:pt idx="1">
                  <c:v>0</c:v>
                </c:pt>
              </c:numCache>
            </c:numRef>
          </c:yVal>
        </c:ser>
        <c:axId val="128853504"/>
        <c:axId val="128860160"/>
      </c:scatterChart>
      <c:valAx>
        <c:axId val="128853504"/>
        <c:scaling>
          <c:orientation val="minMax"/>
          <c:max val="200"/>
        </c:scaling>
        <c:axPos val="b"/>
        <c:title>
          <c:tx>
            <c:rich>
              <a:bodyPr/>
              <a:lstStyle/>
              <a:p>
                <a:pPr>
                  <a:defRPr lang="en-GB" sz="1400"/>
                </a:pPr>
                <a:r>
                  <a:rPr lang="en-GB" sz="1400"/>
                  <a:t>Units of X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128860160"/>
        <c:crosses val="autoZero"/>
        <c:crossBetween val="midCat"/>
      </c:valAx>
      <c:valAx>
        <c:axId val="128860160"/>
        <c:scaling>
          <c:orientation val="minMax"/>
          <c:max val="250"/>
        </c:scaling>
        <c:axPos val="l"/>
        <c:title>
          <c:tx>
            <c:rich>
              <a:bodyPr rot="-5400000" vert="horz"/>
              <a:lstStyle/>
              <a:p>
                <a:pPr>
                  <a:defRPr lang="en-GB" sz="1400"/>
                </a:pPr>
                <a:r>
                  <a:rPr lang="en-GB" sz="1400"/>
                  <a:t>Units of Y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128853504"/>
        <c:crosses val="autoZero"/>
        <c:crossBetween val="midCat"/>
      </c:valAx>
    </c:plotArea>
    <c:legend>
      <c:legendPos val="b"/>
      <c:layout/>
      <c:txPr>
        <a:bodyPr/>
        <a:lstStyle/>
        <a:p>
          <a:pPr>
            <a:defRPr lang="en-GB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257175</xdr:colOff>
      <xdr:row>13</xdr:row>
      <xdr:rowOff>0</xdr:rowOff>
    </xdr:from>
    <xdr:to>
      <xdr:col>17</xdr:col>
      <xdr:colOff>457200</xdr:colOff>
      <xdr:row>25</xdr:row>
      <xdr:rowOff>142875</xdr:rowOff>
    </xdr:to>
    <xdr:grpSp>
      <xdr:nvGrpSpPr>
        <xdr:cNvPr id="2" name="Group 1"/>
        <xdr:cNvGrpSpPr/>
      </xdr:nvGrpSpPr>
      <xdr:grpSpPr>
        <a:xfrm>
          <a:off x="10725150" y="2476500"/>
          <a:ext cx="4324350" cy="2428875"/>
          <a:chOff x="13573125" y="3276600"/>
          <a:chExt cx="4324350" cy="2428875"/>
        </a:xfrm>
      </xdr:grpSpPr>
      <xdr:pic>
        <xdr:nvPicPr>
          <xdr:cNvPr id="3" name="Picture 1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 l="59940" t="22095" r="13036" b="53619"/>
          <a:stretch>
            <a:fillRect/>
          </a:stretch>
        </xdr:blipFill>
        <xdr:spPr bwMode="auto">
          <a:xfrm>
            <a:off x="13573125" y="3276600"/>
            <a:ext cx="4324350" cy="2428875"/>
          </a:xfrm>
          <a:prstGeom prst="rect">
            <a:avLst/>
          </a:prstGeom>
          <a:noFill/>
          <a:ln w="1">
            <a:noFill/>
            <a:miter lim="800000"/>
            <a:headEnd/>
            <a:tailEnd type="none" w="med" len="med"/>
          </a:ln>
          <a:effectLst/>
        </xdr:spPr>
      </xdr:pic>
      <xdr:pic>
        <xdr:nvPicPr>
          <xdr:cNvPr id="4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 l="60952" t="41239" r="23929" b="56190"/>
          <a:stretch>
            <a:fillRect/>
          </a:stretch>
        </xdr:blipFill>
        <xdr:spPr bwMode="auto">
          <a:xfrm>
            <a:off x="13735050" y="5438775"/>
            <a:ext cx="2419350" cy="257175"/>
          </a:xfrm>
          <a:prstGeom prst="rect">
            <a:avLst/>
          </a:prstGeom>
          <a:noFill/>
          <a:ln w="1">
            <a:noFill/>
            <a:miter lim="800000"/>
            <a:headEnd/>
            <a:tailEnd type="none" w="med" len="med"/>
          </a:ln>
          <a:effectLst/>
        </xdr:spPr>
      </xdr:pic>
    </xdr:grpSp>
    <xdr:clientData/>
  </xdr:twoCellAnchor>
  <xdr:twoCellAnchor>
    <xdr:from>
      <xdr:col>6</xdr:col>
      <xdr:colOff>76200</xdr:colOff>
      <xdr:row>34</xdr:row>
      <xdr:rowOff>38100</xdr:rowOff>
    </xdr:from>
    <xdr:to>
      <xdr:col>15</xdr:col>
      <xdr:colOff>276225</xdr:colOff>
      <xdr:row>55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ocuments/excel_project/excel_files_worked/paret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areto_data_solution"/>
      <sheetName val="pareto_chart"/>
      <sheetName val="pareto_chart-3"/>
      <sheetName val="replace_data_solution"/>
      <sheetName val="control_charts"/>
      <sheetName val="cost_models"/>
      <sheetName val="scattergraph"/>
    </sheetNames>
    <sheetDataSet>
      <sheetData sheetId="0"/>
      <sheetData sheetId="3">
        <row r="2">
          <cell r="A2" t="str">
            <v>MSAMay96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7"/>
  <sheetViews>
    <sheetView tabSelected="1" workbookViewId="0"/>
  </sheetViews>
  <sheetFormatPr defaultRowHeight="15"/>
  <cols>
    <col min="1" max="1" width="37.42578125" bestFit="1" customWidth="1"/>
    <col min="2" max="2" width="12.7109375" bestFit="1" customWidth="1"/>
    <col min="3" max="3" width="14.85546875" bestFit="1" customWidth="1"/>
    <col min="4" max="4" width="15.85546875" bestFit="1" customWidth="1"/>
    <col min="5" max="5" width="12.85546875" bestFit="1" customWidth="1"/>
    <col min="6" max="6" width="12.85546875" customWidth="1"/>
    <col min="7" max="7" width="18" bestFit="1" customWidth="1"/>
    <col min="11" max="11" width="5" bestFit="1" customWidth="1"/>
    <col min="12" max="12" width="16" bestFit="1" customWidth="1"/>
    <col min="13" max="14" width="8.140625" bestFit="1" customWidth="1"/>
    <col min="15" max="15" width="8.42578125" bestFit="1" customWidth="1"/>
    <col min="16" max="16" width="6.5703125" bestFit="1" customWidth="1"/>
    <col min="17" max="17" width="14.5703125" bestFit="1" customWidth="1"/>
    <col min="18" max="19" width="8.42578125" customWidth="1"/>
  </cols>
  <sheetData>
    <row r="1" spans="1:11">
      <c r="A1" s="2" t="s">
        <v>34</v>
      </c>
    </row>
    <row r="2" spans="1:11">
      <c r="A2" s="2" t="str">
        <f>[1]replace_data_solution!A2</f>
        <v>MSAMay96</v>
      </c>
    </row>
    <row r="4" spans="1:11">
      <c r="A4" s="10" t="s">
        <v>33</v>
      </c>
      <c r="B4" s="10"/>
      <c r="C4" s="10"/>
      <c r="D4" s="10"/>
      <c r="E4" s="10"/>
    </row>
    <row r="6" spans="1:11">
      <c r="A6" s="2" t="s">
        <v>32</v>
      </c>
      <c r="B6" s="1" t="s">
        <v>31</v>
      </c>
      <c r="C6" s="1" t="s">
        <v>30</v>
      </c>
      <c r="D6" s="1" t="s">
        <v>29</v>
      </c>
      <c r="E6" s="1" t="s">
        <v>28</v>
      </c>
      <c r="F6" s="1"/>
    </row>
    <row r="7" spans="1:11">
      <c r="A7" t="s">
        <v>1</v>
      </c>
      <c r="B7" s="8">
        <v>3</v>
      </c>
      <c r="C7" s="8">
        <v>4</v>
      </c>
      <c r="D7" s="8">
        <v>20</v>
      </c>
      <c r="E7">
        <v>100</v>
      </c>
    </row>
    <row r="8" spans="1:11">
      <c r="A8" t="s">
        <v>0</v>
      </c>
      <c r="B8" s="9">
        <v>2</v>
      </c>
      <c r="C8" s="9">
        <v>8</v>
      </c>
      <c r="D8" s="9">
        <v>8</v>
      </c>
      <c r="E8">
        <v>80</v>
      </c>
    </row>
    <row r="9" spans="1:11">
      <c r="A9" t="s">
        <v>27</v>
      </c>
      <c r="B9" s="8">
        <v>420</v>
      </c>
      <c r="C9" s="8">
        <v>800</v>
      </c>
      <c r="D9" s="8">
        <f>34*60</f>
        <v>2040</v>
      </c>
    </row>
    <row r="11" spans="1:11">
      <c r="A11" t="s">
        <v>26</v>
      </c>
      <c r="B11">
        <v>100</v>
      </c>
    </row>
    <row r="12" spans="1:11">
      <c r="A12" t="s">
        <v>25</v>
      </c>
      <c r="B12">
        <v>75</v>
      </c>
    </row>
    <row r="13" spans="1:11">
      <c r="A13" t="s">
        <v>24</v>
      </c>
      <c r="B13">
        <v>75</v>
      </c>
    </row>
    <row r="14" spans="1:11">
      <c r="A14" t="s">
        <v>23</v>
      </c>
      <c r="B14" s="7">
        <v>2</v>
      </c>
    </row>
    <row r="16" spans="1:11">
      <c r="G16" s="6" t="s">
        <v>22</v>
      </c>
      <c r="H16" s="6"/>
      <c r="I16" s="6"/>
      <c r="J16" s="6"/>
      <c r="K16" s="6"/>
    </row>
    <row r="18" spans="6:16">
      <c r="G18" s="2" t="s">
        <v>21</v>
      </c>
      <c r="H18" s="1" t="s">
        <v>1</v>
      </c>
      <c r="I18" s="1" t="s">
        <v>0</v>
      </c>
    </row>
    <row r="19" spans="6:16">
      <c r="G19" t="s">
        <v>20</v>
      </c>
      <c r="H19">
        <f>E7</f>
        <v>100</v>
      </c>
      <c r="I19">
        <f>E8</f>
        <v>80</v>
      </c>
    </row>
    <row r="20" spans="6:16">
      <c r="G20" t="s">
        <v>19</v>
      </c>
    </row>
    <row r="21" spans="6:16">
      <c r="F21">
        <v>1</v>
      </c>
      <c r="G21" t="s">
        <v>18</v>
      </c>
      <c r="H21">
        <v>1</v>
      </c>
      <c r="I21">
        <v>1</v>
      </c>
      <c r="J21" s="5" t="s">
        <v>17</v>
      </c>
      <c r="K21">
        <f>B11</f>
        <v>100</v>
      </c>
    </row>
    <row r="22" spans="6:16">
      <c r="F22">
        <v>2</v>
      </c>
      <c r="G22" t="s">
        <v>16</v>
      </c>
      <c r="H22">
        <v>1</v>
      </c>
      <c r="I22">
        <v>2</v>
      </c>
    </row>
    <row r="23" spans="6:16">
      <c r="F23">
        <v>3</v>
      </c>
      <c r="G23" t="s">
        <v>15</v>
      </c>
      <c r="H23">
        <v>2</v>
      </c>
      <c r="I23">
        <v>1</v>
      </c>
      <c r="J23" s="5" t="s">
        <v>11</v>
      </c>
    </row>
    <row r="24" spans="6:16">
      <c r="F24">
        <v>4</v>
      </c>
      <c r="G24" t="s">
        <v>14</v>
      </c>
      <c r="H24">
        <f>B7</f>
        <v>3</v>
      </c>
      <c r="I24">
        <f>B8</f>
        <v>2</v>
      </c>
      <c r="J24" s="5" t="s">
        <v>11</v>
      </c>
      <c r="K24">
        <f>B9</f>
        <v>420</v>
      </c>
    </row>
    <row r="25" spans="6:16">
      <c r="F25">
        <v>5</v>
      </c>
      <c r="G25" t="s">
        <v>13</v>
      </c>
      <c r="H25">
        <f>C7</f>
        <v>4</v>
      </c>
      <c r="I25">
        <f>C8</f>
        <v>8</v>
      </c>
      <c r="J25" s="5" t="s">
        <v>11</v>
      </c>
      <c r="K25">
        <f>C9</f>
        <v>800</v>
      </c>
    </row>
    <row r="26" spans="6:16">
      <c r="F26">
        <v>6</v>
      </c>
      <c r="G26" t="s">
        <v>12</v>
      </c>
      <c r="H26">
        <f>D7</f>
        <v>20</v>
      </c>
      <c r="I26">
        <f>D8</f>
        <v>8</v>
      </c>
      <c r="J26" s="5" t="s">
        <v>11</v>
      </c>
      <c r="K26">
        <f>D9</f>
        <v>2040</v>
      </c>
    </row>
    <row r="28" spans="6:16">
      <c r="L28" s="2" t="s">
        <v>10</v>
      </c>
      <c r="M28" s="1" t="s">
        <v>1</v>
      </c>
      <c r="N28" s="1" t="s">
        <v>0</v>
      </c>
      <c r="O28" s="1" t="s">
        <v>9</v>
      </c>
      <c r="P28" s="1" t="s">
        <v>8</v>
      </c>
    </row>
    <row r="29" spans="6:16">
      <c r="L29" t="s">
        <v>7</v>
      </c>
      <c r="M29" s="4">
        <v>33.333333333333336</v>
      </c>
      <c r="N29" s="4">
        <v>66.666666666666671</v>
      </c>
      <c r="O29" s="4">
        <f>M29+N29</f>
        <v>100</v>
      </c>
    </row>
    <row r="30" spans="6:16">
      <c r="L30" t="s">
        <v>6</v>
      </c>
      <c r="M30" s="4">
        <f>H24</f>
        <v>3</v>
      </c>
      <c r="N30" s="4">
        <f>I24</f>
        <v>2</v>
      </c>
      <c r="O30" s="4">
        <f>M$29*M30+N$29*N30</f>
        <v>233.33333333333334</v>
      </c>
      <c r="P30">
        <f>K24</f>
        <v>420</v>
      </c>
    </row>
    <row r="31" spans="6:16">
      <c r="L31" t="s">
        <v>5</v>
      </c>
      <c r="M31" s="4">
        <f>H25</f>
        <v>4</v>
      </c>
      <c r="N31" s="4">
        <f>I25</f>
        <v>8</v>
      </c>
      <c r="O31" s="4">
        <f>M$29*M31+N$29*N31</f>
        <v>666.66666666666674</v>
      </c>
      <c r="P31">
        <f>K25</f>
        <v>800</v>
      </c>
    </row>
    <row r="32" spans="6:16">
      <c r="L32" t="s">
        <v>4</v>
      </c>
      <c r="M32" s="4">
        <f>H26</f>
        <v>20</v>
      </c>
      <c r="N32" s="4">
        <f>I26</f>
        <v>8</v>
      </c>
      <c r="O32" s="4">
        <f>M$29*M32+N$29*N32</f>
        <v>1200</v>
      </c>
      <c r="P32">
        <f>K26</f>
        <v>2040</v>
      </c>
    </row>
    <row r="33" spans="12:19" ht="15.75" thickBot="1">
      <c r="L33" s="2" t="s">
        <v>3</v>
      </c>
      <c r="M33" s="3">
        <f>M$29*H19</f>
        <v>3333.3333333333335</v>
      </c>
      <c r="N33" s="3">
        <f>N$29*I19</f>
        <v>5333.3333333333339</v>
      </c>
      <c r="O33" s="3">
        <f>M33+N33</f>
        <v>8666.6666666666679</v>
      </c>
    </row>
    <row r="34" spans="12:19" ht="15.75" thickTop="1"/>
    <row r="35" spans="12:19">
      <c r="Q35" s="2" t="s">
        <v>2</v>
      </c>
      <c r="R35" s="1" t="s">
        <v>1</v>
      </c>
      <c r="S35" s="1" t="s">
        <v>0</v>
      </c>
    </row>
    <row r="36" spans="12:19">
      <c r="Q36" t="str">
        <f>G21</f>
        <v>minimum sales</v>
      </c>
      <c r="R36">
        <v>0</v>
      </c>
      <c r="S36">
        <v>100</v>
      </c>
    </row>
    <row r="37" spans="12:19">
      <c r="R37">
        <v>100</v>
      </c>
      <c r="S37">
        <v>0</v>
      </c>
    </row>
    <row r="38" spans="12:19">
      <c r="Q38" t="str">
        <f>G22</f>
        <v>ratio of X to Y</v>
      </c>
      <c r="R38">
        <v>0</v>
      </c>
      <c r="S38">
        <v>0</v>
      </c>
    </row>
    <row r="39" spans="12:19">
      <c r="R39">
        <v>200</v>
      </c>
      <c r="S39">
        <v>100</v>
      </c>
    </row>
    <row r="40" spans="12:19">
      <c r="Q40" t="str">
        <f>G23</f>
        <v>ratio of Y to X</v>
      </c>
      <c r="R40">
        <v>0</v>
      </c>
      <c r="S40">
        <v>0</v>
      </c>
    </row>
    <row r="41" spans="12:19">
      <c r="R41">
        <v>100</v>
      </c>
      <c r="S41">
        <v>200</v>
      </c>
    </row>
    <row r="42" spans="12:19">
      <c r="Q42" t="str">
        <f>G24</f>
        <v>plating</v>
      </c>
      <c r="R42">
        <v>0</v>
      </c>
      <c r="S42">
        <v>210</v>
      </c>
    </row>
    <row r="43" spans="12:19">
      <c r="R43">
        <v>140</v>
      </c>
      <c r="S43">
        <v>0</v>
      </c>
    </row>
    <row r="44" spans="12:19">
      <c r="Q44" t="str">
        <f>G25</f>
        <v>circuitry</v>
      </c>
      <c r="R44">
        <v>0</v>
      </c>
      <c r="S44">
        <v>100</v>
      </c>
    </row>
    <row r="45" spans="12:19">
      <c r="R45">
        <v>200</v>
      </c>
      <c r="S45">
        <v>0</v>
      </c>
    </row>
    <row r="46" spans="12:19">
      <c r="Q46" t="str">
        <f>G26</f>
        <v>assembly</v>
      </c>
      <c r="R46">
        <v>0</v>
      </c>
      <c r="S46">
        <v>255</v>
      </c>
    </row>
    <row r="47" spans="12:19">
      <c r="R47">
        <v>102</v>
      </c>
      <c r="S47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SOLVER_LinProg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2012-08-02T14:15:50Z</dcterms:created>
  <dcterms:modified xsi:type="dcterms:W3CDTF">2012-08-03T10:47:29Z</dcterms:modified>
</cp:coreProperties>
</file>